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6380" windowHeight="8200" tabRatio="26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<sst xmlns="http://schemas.openxmlformats.org/spreadsheetml/2006/main" count="71" uniqueCount="71">
  <si>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r>
      <t xml:space="preserve">Заявка на участие </t>
    </r>
    <r>
      <rPr>
        <sz val="12"/>
        <rFont val="Arial"/>
        <family val="2"/>
      </rPr>
      <t>в Четвертой оптической 
информационно-образовательной выставке в г. Геленджик</t>
    </r>
  </si>
  <si>
    <t>1. Банковские реквизиты:</t>
  </si>
  <si>
    <r>
      <t xml:space="preserve">Организаторы:
</t>
    </r>
    <r>
      <rPr>
        <sz val="8"/>
        <rFont val="Arial"/>
        <family val="2"/>
      </rPr>
      <t xml:space="preserve">Компания "БМГ" и
</t>
    </r>
    <r>
      <rPr>
        <sz val="7"/>
        <rFont val="Arial"/>
        <family val="2"/>
      </rPr>
      <t>Оптическая Ассоциация</t>
    </r>
  </si>
  <si>
    <t>Наименование организации-плательщика:</t>
  </si>
  <si>
    <t>Банк:</t>
  </si>
  <si>
    <t>БИК:</t>
  </si>
  <si>
    <t>КПП:</t>
  </si>
  <si>
    <t>ИНН:</t>
  </si>
  <si>
    <t>Р/с:</t>
  </si>
  <si>
    <t>К/с:</t>
  </si>
  <si>
    <t>Юридический адрес:</t>
  </si>
  <si>
    <t>ФИО руководителя:</t>
  </si>
  <si>
    <t>2. Участник:</t>
  </si>
  <si>
    <t>Информация для каталога и табличек - обязательна для заполнения</t>
  </si>
  <si>
    <t>Фирменное наименование компании:</t>
  </si>
  <si>
    <t>Почтовый адрес компании:</t>
  </si>
  <si>
    <t>Телефон:</t>
  </si>
  <si>
    <t>Сайт:</t>
  </si>
  <si>
    <t>Факс:</t>
  </si>
  <si>
    <t>e-mail:</t>
  </si>
  <si>
    <t>Информация о компании для каталога (не более 60 слов):</t>
  </si>
  <si>
    <r>
      <t xml:space="preserve">Место проведения:
</t>
    </r>
    <r>
      <rPr>
        <sz val="6"/>
        <rFont val="Arial"/>
        <family val="2"/>
      </rPr>
      <t xml:space="preserve">Гостиница «Бригантина», 
г. Геленджик, ул. Революционная, 53. 
</t>
    </r>
    <r>
      <rPr>
        <i/>
        <sz val="6"/>
        <rFont val="Arial"/>
        <family val="2"/>
      </rPr>
      <t>19–20 июня 2014 г.</t>
    </r>
  </si>
  <si>
    <t>Тел. конт. лица:</t>
  </si>
  <si>
    <r>
      <t xml:space="preserve">Контактные данные:
</t>
    </r>
    <r>
      <rPr>
        <sz val="6"/>
        <rFont val="Arial"/>
        <family val="2"/>
      </rPr>
      <t>(8793) 97-39-50, 39-22-68</t>
    </r>
  </si>
  <si>
    <t>e-mail конт. лица:</t>
  </si>
  <si>
    <t>3. Необходимая выставочная площадь:</t>
  </si>
  <si>
    <t>Участвовали в Пятигорской выставке 2014 г.</t>
  </si>
  <si>
    <r>
      <t xml:space="preserve">Стоимость выставочной площади:
</t>
    </r>
    <r>
      <rPr>
        <sz val="10"/>
        <rFont val="Arial"/>
        <family val="2"/>
      </rPr>
      <t xml:space="preserve">- Регистрационный взнос - 4 000 р,
- Желтый модуль - 12 000 р,
- Оранжевый модуль - 16 000 р,
- Красный модуль - 20 000 р,
</t>
    </r>
    <r>
      <rPr>
        <sz val="10"/>
        <color indexed="8"/>
        <rFont val="Arial"/>
        <family val="2"/>
      </rPr>
      <t xml:space="preserve">- Студия - 30 000 р.
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 xml:space="preserve">- При участии в Пятигорской выставке 2014 г. – скидка 15% 
- При заказе от 3 модулей – скидка 10%,
</t>
    </r>
    <r>
      <rPr>
        <sz val="8"/>
        <rFont val="Arial"/>
        <family val="2"/>
      </rPr>
      <t xml:space="preserve">Максимальная скидка – 20%,
Скидка распространяется только на выставочные модули.
</t>
    </r>
    <r>
      <rPr>
        <sz val="10"/>
        <rFont val="Arial"/>
        <family val="2"/>
      </rPr>
      <t xml:space="preserve">
</t>
    </r>
    <r>
      <rPr>
        <i/>
        <u val="single"/>
        <sz val="10"/>
        <rFont val="Arial"/>
        <family val="2"/>
      </rPr>
      <t xml:space="preserve">В оборудование одного модуля входят:
</t>
    </r>
    <r>
      <rPr>
        <sz val="10"/>
        <rFont val="Arial"/>
        <family val="2"/>
      </rPr>
      <t>Электро-розетка, 1 стол (размер 140х80 см), 3 стула, 
табличка с наименованием компании, Wi-Fi интернет.</t>
    </r>
  </si>
  <si>
    <t>Отметьте галочками нужные Вам модули на схеме, 
щелкая по белым квадратам</t>
  </si>
  <si>
    <t>Количество модулей:</t>
  </si>
  <si>
    <t>Скидка:</t>
  </si>
  <si>
    <t>Итого за модули:</t>
  </si>
  <si>
    <t>4. Необходимое время в конференц-зале</t>
  </si>
  <si>
    <t>Если Вы предполагаете провести более одного мероприятия, то в наименовании и описании пронумеруйте их цифрами от начинающихся первыми до начинающихся последними</t>
  </si>
  <si>
    <t xml:space="preserve"> Наим. мероприятия:</t>
  </si>
  <si>
    <t>Описание мероприятия:</t>
  </si>
  <si>
    <t>Докладчик:</t>
  </si>
  <si>
    <r>
      <t xml:space="preserve"> </t>
    </r>
    <r>
      <rPr>
        <u val="single"/>
        <sz val="10"/>
        <rFont val="Arial"/>
        <family val="2"/>
      </rPr>
      <t>Необход. оборудование:</t>
    </r>
  </si>
  <si>
    <t>Ноутбук</t>
  </si>
  <si>
    <t>Проектор</t>
  </si>
  <si>
    <t>Флип-чарт</t>
  </si>
  <si>
    <t>Звукоусиление</t>
  </si>
  <si>
    <t>Отметьте галочками нужное Вам время:</t>
  </si>
  <si>
    <r>
      <t xml:space="preserve">Стоимость аренды конференц-зала:
</t>
    </r>
    <r>
      <rPr>
        <sz val="8"/>
        <color indexed="8"/>
        <rFont val="Arial Cyr"/>
        <family val="2"/>
      </rPr>
      <t>1 час - 8 000 р., мин. время — 1 час</t>
    </r>
  </si>
  <si>
    <t>Сумма за время:</t>
  </si>
  <si>
    <t>5. Дополнительные услуги</t>
  </si>
  <si>
    <t>Укажите количество человек, участвующих в банкете:</t>
  </si>
  <si>
    <t>Стоимость участия - 2000 р. за человека.</t>
  </si>
  <si>
    <t>Укажите кол-во необходимых Вам пригласительных на выставку:</t>
  </si>
  <si>
    <t>Предоставляются бесплатно.</t>
  </si>
  <si>
    <t>Желаете ли Вы заказать пригласительные с вашей рекламой?</t>
  </si>
  <si>
    <t>Реклама размещается на задней стороне пригласительного. Используется ваш макет. 
Стоимость – 50 р./шт (мин. 100 шт).</t>
  </si>
  <si>
    <t>Желаете ли Вы разместить доп. рекл. в каталоге выставки?</t>
  </si>
  <si>
    <t>Стоимость размещения уточняйте 
у вашего менеджера. 
Разработка макета – 1 000 - 4 000 р.</t>
  </si>
  <si>
    <t>Желаете ли Вы разместить рекламные конструкции 
вне выставочного модуля?</t>
  </si>
  <si>
    <t>Стоимость размещения уточняйте 
у вашего менеджера. 
Допускаются только напольные конструкции.</t>
  </si>
  <si>
    <t>Наши сотрудники свяжутся с Вами для обсуждения этих пунктов</t>
  </si>
  <si>
    <t>Сумма за банкет:</t>
  </si>
  <si>
    <t>Сумма за рекламные пригласительные:</t>
  </si>
  <si>
    <t>Сумма за рекламу в каталоге:</t>
  </si>
  <si>
    <t>Сумма за рекламу вне модуля:</t>
  </si>
  <si>
    <t>Итого за дополнительные услуги:</t>
  </si>
  <si>
    <t>6. Порядок оплаты и итог:</t>
  </si>
  <si>
    <t>В течение 30 календарных дней с момента подачи заявки.</t>
  </si>
  <si>
    <t>В случае несвоевременной оплаты Организатор оставляет за собой право изменить условия в одностороннем порядке, включая снятие резерва с выставочной площади.</t>
  </si>
  <si>
    <t>В случае отказа от участия регистрационный взнос не может быть возвращен, так как Организатор понес расходы по подготовке к Выставке.</t>
  </si>
  <si>
    <t>Общая сумма по заявке:</t>
  </si>
  <si>
    <t>Включая регистрационный взнос — 4 000 р.</t>
  </si>
  <si>
    <t>Настоящим подтверждаем наше участие в выставке. Просим зарезервировать для нас выставочную площадь.  
С условиями участия на выставке ознакомлены.</t>
  </si>
  <si>
    <t>дата</t>
  </si>
  <si>
    <t>подпись руководителя, печать</t>
  </si>
</sst>
</file>

<file path=xl/styles.xml><?xml version="1.0" encoding="utf-8"?>
<styleSheet xmlns="http://schemas.openxmlformats.org/spreadsheetml/2006/main">
  <numFmts count="11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&quot;ИСТИНА&quot;;&quot;ИСТИНА&quot;;&quot;ЛОЖЬ&quot;"/>
    <numFmt numFmtId="165" formatCode="#,##0&quot; р.&quot;"/>
    <numFmt numFmtId="166" formatCode="dd/mm/yyyy"/>
  </numFmts>
  <fonts count="67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5"/>
      <color indexed="9"/>
      <name val="Arial"/>
      <family val="2"/>
    </font>
    <font>
      <i/>
      <u val="single"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4.5"/>
      <color indexed="9"/>
      <name val="Arial"/>
      <family val="2"/>
    </font>
    <font>
      <i/>
      <sz val="9"/>
      <color indexed="9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b/>
      <sz val="10"/>
      <name val="Arial Cyr"/>
      <family val="2"/>
    </font>
    <font>
      <sz val="8"/>
      <color indexed="8"/>
      <name val="Arial Cyr"/>
      <family val="2"/>
    </font>
    <font>
      <b/>
      <u val="single"/>
      <sz val="10"/>
      <name val="Arial Cyr"/>
      <family val="2"/>
    </font>
    <font>
      <sz val="8"/>
      <color indexed="23"/>
      <name val="Arial"/>
      <family val="2"/>
    </font>
    <font>
      <b/>
      <sz val="9"/>
      <name val="Arial"/>
      <family val="2"/>
    </font>
    <font>
      <sz val="8"/>
      <name val="Verdana"/>
      <family val="2"/>
    </font>
    <font>
      <i/>
      <sz val="6"/>
      <name val="Verdana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58" fillId="0" borderId="7" applyNumberFormat="0" applyFill="0" applyAlignment="0" applyProtection="0"/>
    <xf numFmtId="0" fontId="59" fillId="29" borderId="8" applyNumberFormat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9" fontId="0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49" fontId="0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/>
    </xf>
    <xf numFmtId="164" fontId="12" fillId="0" borderId="0" xfId="0" applyNumberFormat="1" applyFont="1" applyBorder="1" applyAlignment="1" applyProtection="1">
      <alignment/>
      <protection locked="0"/>
    </xf>
    <xf numFmtId="0" fontId="12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6" fillId="0" borderId="0" xfId="0" applyFont="1" applyAlignment="1">
      <alignment/>
    </xf>
    <xf numFmtId="164" fontId="12" fillId="0" borderId="0" xfId="0" applyNumberFormat="1" applyFont="1" applyFill="1" applyBorder="1" applyAlignment="1" applyProtection="1">
      <alignment wrapText="1"/>
      <protection locked="0"/>
    </xf>
    <xf numFmtId="164" fontId="12" fillId="0" borderId="0" xfId="0" applyNumberFormat="1" applyFont="1" applyFill="1" applyAlignment="1" applyProtection="1">
      <alignment wrapText="1"/>
      <protection locked="0"/>
    </xf>
    <xf numFmtId="0" fontId="12" fillId="0" borderId="0" xfId="0" applyNumberFormat="1" applyFont="1" applyFill="1" applyAlignment="1" applyProtection="1">
      <alignment wrapText="1"/>
      <protection locked="0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 applyProtection="1">
      <alignment wrapText="1"/>
      <protection locked="0"/>
    </xf>
    <xf numFmtId="164" fontId="12" fillId="0" borderId="0" xfId="0" applyNumberFormat="1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wrapText="1"/>
    </xf>
    <xf numFmtId="0" fontId="13" fillId="0" borderId="0" xfId="0" applyFont="1" applyBorder="1" applyAlignment="1">
      <alignment vertical="center" wrapText="1"/>
    </xf>
    <xf numFmtId="164" fontId="12" fillId="0" borderId="0" xfId="0" applyNumberFormat="1" applyFont="1" applyFill="1" applyBorder="1" applyAlignment="1" applyProtection="1">
      <alignment/>
      <protection locked="0"/>
    </xf>
    <xf numFmtId="0" fontId="17" fillId="0" borderId="0" xfId="0" applyFont="1" applyBorder="1" applyAlignment="1">
      <alignment/>
    </xf>
    <xf numFmtId="164" fontId="12" fillId="0" borderId="0" xfId="0" applyNumberFormat="1" applyFont="1" applyFill="1" applyBorder="1" applyAlignment="1" applyProtection="1">
      <alignment vertical="center"/>
      <protection locked="0"/>
    </xf>
    <xf numFmtId="164" fontId="12" fillId="0" borderId="0" xfId="0" applyNumberFormat="1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Border="1" applyAlignment="1">
      <alignment/>
    </xf>
    <xf numFmtId="0" fontId="16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20" fillId="0" borderId="0" xfId="0" applyFont="1" applyAlignment="1">
      <alignment/>
    </xf>
    <xf numFmtId="164" fontId="16" fillId="0" borderId="0" xfId="0" applyNumberFormat="1" applyFont="1" applyAlignment="1" applyProtection="1">
      <alignment/>
      <protection locked="0"/>
    </xf>
    <xf numFmtId="0" fontId="16" fillId="0" borderId="0" xfId="0" applyNumberFormat="1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2" fontId="0" fillId="0" borderId="10" xfId="0" applyNumberFormat="1" applyFont="1" applyBorder="1" applyAlignment="1" applyProtection="1">
      <alignment horizontal="center"/>
      <protection locked="0"/>
    </xf>
    <xf numFmtId="0" fontId="27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Fill="1" applyBorder="1" applyAlignment="1">
      <alignment wrapText="1"/>
    </xf>
    <xf numFmtId="0" fontId="2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0" fontId="0" fillId="33" borderId="0" xfId="0" applyFont="1" applyFill="1" applyBorder="1" applyAlignment="1">
      <alignment/>
    </xf>
    <xf numFmtId="0" fontId="4" fillId="0" borderId="0" xfId="0" applyFont="1" applyBorder="1" applyAlignment="1">
      <alignment vertical="center"/>
    </xf>
    <xf numFmtId="0" fontId="5" fillId="0" borderId="0" xfId="53" applyFont="1" applyBorder="1" applyAlignment="1">
      <alignment horizontal="center" vertical="top" wrapText="1"/>
      <protection/>
    </xf>
    <xf numFmtId="49" fontId="6" fillId="0" borderId="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 applyProtection="1">
      <alignment vertical="center"/>
      <protection locked="0"/>
    </xf>
    <xf numFmtId="49" fontId="0" fillId="0" borderId="11" xfId="0" applyNumberFormat="1" applyFont="1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vertical="center"/>
      <protection locked="0"/>
    </xf>
    <xf numFmtId="49" fontId="0" fillId="0" borderId="12" xfId="0" applyNumberFormat="1" applyFont="1" applyBorder="1" applyAlignment="1" applyProtection="1">
      <alignment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right" vertical="center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right" vertical="center" wrapText="1"/>
    </xf>
    <xf numFmtId="49" fontId="6" fillId="0" borderId="10" xfId="0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horizontal="right"/>
    </xf>
    <xf numFmtId="49" fontId="0" fillId="0" borderId="10" xfId="0" applyNumberForma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wrapText="1"/>
    </xf>
    <xf numFmtId="0" fontId="21" fillId="0" borderId="13" xfId="0" applyFont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9" fontId="0" fillId="34" borderId="1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>
      <alignment horizontal="right"/>
    </xf>
    <xf numFmtId="165" fontId="0" fillId="34" borderId="10" xfId="0" applyNumberFormat="1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23" fillId="0" borderId="0" xfId="0" applyFont="1" applyBorder="1" applyAlignment="1">
      <alignment horizontal="left" wrapText="1"/>
    </xf>
    <xf numFmtId="0" fontId="0" fillId="0" borderId="1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right"/>
    </xf>
    <xf numFmtId="165" fontId="0" fillId="34" borderId="10" xfId="0" applyNumberFormat="1" applyFill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27" fillId="0" borderId="1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165" fontId="0" fillId="34" borderId="10" xfId="0" applyNumberFormat="1" applyFont="1" applyFill="1" applyBorder="1" applyAlignment="1">
      <alignment horizontal="center"/>
    </xf>
    <xf numFmtId="165" fontId="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right"/>
    </xf>
    <xf numFmtId="165" fontId="0" fillId="0" borderId="10" xfId="0" applyNumberFormat="1" applyBorder="1" applyAlignment="1" applyProtection="1">
      <alignment horizontal="center"/>
      <protection locked="0"/>
    </xf>
    <xf numFmtId="0" fontId="22" fillId="0" borderId="0" xfId="0" applyFont="1" applyBorder="1" applyAlignment="1">
      <alignment horizontal="right"/>
    </xf>
    <xf numFmtId="0" fontId="0" fillId="35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left" wrapText="1"/>
    </xf>
    <xf numFmtId="0" fontId="30" fillId="0" borderId="0" xfId="0" applyFont="1" applyBorder="1" applyAlignment="1">
      <alignment horizontal="left" wrapText="1"/>
    </xf>
    <xf numFmtId="0" fontId="31" fillId="0" borderId="13" xfId="0" applyFont="1" applyBorder="1" applyAlignment="1">
      <alignment horizontal="right"/>
    </xf>
    <xf numFmtId="165" fontId="32" fillId="34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166" fontId="0" fillId="0" borderId="15" xfId="0" applyNumberFormat="1" applyFont="1" applyBorder="1" applyAlignment="1" applyProtection="1">
      <alignment/>
      <protection locked="0"/>
    </xf>
    <xf numFmtId="0" fontId="0" fillId="0" borderId="15" xfId="0" applyFont="1" applyBorder="1" applyAlignment="1">
      <alignment/>
    </xf>
    <xf numFmtId="0" fontId="10" fillId="0" borderId="16" xfId="0" applyFont="1" applyBorder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25</xdr:row>
      <xdr:rowOff>66675</xdr:rowOff>
    </xdr:from>
    <xdr:to>
      <xdr:col>3</xdr:col>
      <xdr:colOff>352425</xdr:colOff>
      <xdr:row>53</xdr:row>
      <xdr:rowOff>142875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210050"/>
          <a:ext cx="2286000" cy="502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64</xdr:row>
      <xdr:rowOff>76200</xdr:rowOff>
    </xdr:from>
    <xdr:to>
      <xdr:col>8</xdr:col>
      <xdr:colOff>57150</xdr:colOff>
      <xdr:row>67</xdr:row>
      <xdr:rowOff>123825</xdr:rowOff>
    </xdr:to>
    <xdr:pic>
      <xdr:nvPicPr>
        <xdr:cNvPr id="2" name="Изображение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1515725"/>
          <a:ext cx="5505450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257175</xdr:colOff>
      <xdr:row>12</xdr:row>
      <xdr:rowOff>9525</xdr:rowOff>
    </xdr:from>
    <xdr:to>
      <xdr:col>8</xdr:col>
      <xdr:colOff>762000</xdr:colOff>
      <xdr:row>14</xdr:row>
      <xdr:rowOff>85725</xdr:rowOff>
    </xdr:to>
    <xdr:pic>
      <xdr:nvPicPr>
        <xdr:cNvPr id="3" name="Picture 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72150" y="1866900"/>
          <a:ext cx="50482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266700</xdr:colOff>
      <xdr:row>6</xdr:row>
      <xdr:rowOff>114300</xdr:rowOff>
    </xdr:from>
    <xdr:to>
      <xdr:col>8</xdr:col>
      <xdr:colOff>742950</xdr:colOff>
      <xdr:row>9</xdr:row>
      <xdr:rowOff>76200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81675" y="1190625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"/>
  <sheetViews>
    <sheetView tabSelected="1" zoomScale="96" zoomScaleNormal="96" workbookViewId="0" topLeftCell="A1">
      <selection activeCell="I1" sqref="I1"/>
    </sheetView>
  </sheetViews>
  <sheetFormatPr defaultColWidth="11.7109375" defaultRowHeight="12.75"/>
  <cols>
    <col min="1" max="4" width="11.7109375" style="1" customWidth="1"/>
    <col min="5" max="5" width="12.421875" style="1" customWidth="1"/>
    <col min="6" max="6" width="11.7109375" style="1" customWidth="1"/>
    <col min="7" max="7" width="10.28125" style="1" customWidth="1"/>
    <col min="8" max="8" width="1.421875" style="1" customWidth="1"/>
    <col min="9" max="9" width="14.7109375" style="1" customWidth="1"/>
    <col min="10" max="16384" width="11.7109375" style="1" customWidth="1"/>
  </cols>
  <sheetData>
    <row r="1" spans="1:7" ht="28.5" customHeight="1">
      <c r="A1" s="54" t="s">
        <v>0</v>
      </c>
      <c r="B1" s="54"/>
      <c r="C1" s="54"/>
      <c r="D1" s="54"/>
      <c r="E1" s="54"/>
      <c r="F1" s="54"/>
      <c r="G1" s="54"/>
    </row>
    <row r="2" spans="1:7" ht="12">
      <c r="A2" s="55"/>
      <c r="B2" s="55"/>
      <c r="C2" s="55"/>
      <c r="D2" s="55"/>
      <c r="E2" s="55"/>
      <c r="F2" s="55"/>
      <c r="G2" s="55"/>
    </row>
    <row r="3" spans="1:7" ht="8.25" customHeight="1">
      <c r="A3" s="56"/>
      <c r="B3" s="56"/>
      <c r="C3" s="56"/>
      <c r="D3" s="56"/>
      <c r="E3" s="56"/>
      <c r="F3" s="56"/>
      <c r="G3" s="56"/>
    </row>
    <row r="4" spans="1:9" ht="12" customHeight="1">
      <c r="A4" s="57" t="s">
        <v>1</v>
      </c>
      <c r="B4" s="57"/>
      <c r="C4" s="57"/>
      <c r="D4" s="57"/>
      <c r="E4" s="57"/>
      <c r="F4" s="57"/>
      <c r="G4" s="57"/>
      <c r="H4" s="2"/>
      <c r="I4" s="58" t="s">
        <v>2</v>
      </c>
    </row>
    <row r="5" spans="1:9" s="3" customFormat="1" ht="12">
      <c r="A5" s="59" t="s">
        <v>3</v>
      </c>
      <c r="B5" s="59"/>
      <c r="C5" s="59"/>
      <c r="D5" s="60"/>
      <c r="E5" s="60"/>
      <c r="F5" s="60"/>
      <c r="G5" s="60"/>
      <c r="I5" s="58"/>
    </row>
    <row r="6" spans="1:9" s="3" customFormat="1" ht="12">
      <c r="A6" s="4" t="s">
        <v>4</v>
      </c>
      <c r="B6" s="60"/>
      <c r="C6" s="60"/>
      <c r="D6" s="60"/>
      <c r="E6" s="4" t="s">
        <v>5</v>
      </c>
      <c r="F6" s="61"/>
      <c r="G6" s="61"/>
      <c r="I6" s="58"/>
    </row>
    <row r="7" spans="1:9" s="3" customFormat="1" ht="12">
      <c r="A7" s="4" t="s">
        <v>6</v>
      </c>
      <c r="B7" s="60"/>
      <c r="C7" s="60"/>
      <c r="D7" s="60"/>
      <c r="E7" s="4" t="s">
        <v>7</v>
      </c>
      <c r="F7" s="62"/>
      <c r="G7" s="62"/>
      <c r="H7" s="5"/>
      <c r="I7" s="58"/>
    </row>
    <row r="8" spans="1:9" s="3" customFormat="1" ht="12">
      <c r="A8" s="4" t="s">
        <v>8</v>
      </c>
      <c r="B8" s="60"/>
      <c r="C8" s="60"/>
      <c r="D8" s="60"/>
      <c r="E8" s="4" t="s">
        <v>9</v>
      </c>
      <c r="F8" s="63"/>
      <c r="G8" s="63"/>
      <c r="H8" s="5"/>
      <c r="I8" s="58"/>
    </row>
    <row r="9" spans="1:9" s="3" customFormat="1" ht="12">
      <c r="A9" s="59" t="s">
        <v>10</v>
      </c>
      <c r="B9" s="59"/>
      <c r="C9" s="63"/>
      <c r="D9" s="63"/>
      <c r="E9" s="63"/>
      <c r="F9" s="63"/>
      <c r="G9" s="63"/>
      <c r="H9" s="6"/>
      <c r="I9" s="58"/>
    </row>
    <row r="10" spans="1:9" s="3" customFormat="1" ht="12">
      <c r="A10" s="59" t="s">
        <v>11</v>
      </c>
      <c r="B10" s="59"/>
      <c r="C10" s="64"/>
      <c r="D10" s="64"/>
      <c r="E10" s="64"/>
      <c r="F10" s="64"/>
      <c r="G10" s="64"/>
      <c r="H10"/>
      <c r="I10" s="58"/>
    </row>
    <row r="11" spans="8:9" s="3" customFormat="1" ht="6.75" customHeight="1">
      <c r="H11"/>
      <c r="I11" s="58"/>
    </row>
    <row r="12" spans="1:9" s="3" customFormat="1" ht="6.75" customHeight="1">
      <c r="A12" s="56"/>
      <c r="B12" s="56"/>
      <c r="C12" s="56"/>
      <c r="D12" s="56"/>
      <c r="E12" s="56"/>
      <c r="F12" s="56"/>
      <c r="G12" s="56"/>
      <c r="H12"/>
      <c r="I12" s="58"/>
    </row>
    <row r="13" spans="1:9" s="3" customFormat="1" ht="12">
      <c r="A13" s="57" t="s">
        <v>12</v>
      </c>
      <c r="B13" s="57"/>
      <c r="C13" s="57"/>
      <c r="D13" s="57"/>
      <c r="E13" s="57"/>
      <c r="F13" s="57"/>
      <c r="G13" s="57"/>
      <c r="H13"/>
      <c r="I13" s="58"/>
    </row>
    <row r="14" spans="1:9" s="3" customFormat="1" ht="12">
      <c r="A14" s="65" t="s">
        <v>13</v>
      </c>
      <c r="B14" s="65"/>
      <c r="C14" s="65"/>
      <c r="D14" s="65"/>
      <c r="E14" s="65"/>
      <c r="F14" s="65"/>
      <c r="G14" s="65"/>
      <c r="I14" s="58"/>
    </row>
    <row r="15" spans="1:9" s="3" customFormat="1" ht="12">
      <c r="A15" s="66" t="s">
        <v>14</v>
      </c>
      <c r="B15" s="66"/>
      <c r="C15" s="67"/>
      <c r="D15" s="67"/>
      <c r="E15" s="67"/>
      <c r="F15" s="67"/>
      <c r="G15" s="67"/>
      <c r="I15" s="58"/>
    </row>
    <row r="16" spans="1:9" s="3" customFormat="1" ht="12">
      <c r="A16" s="68" t="s">
        <v>15</v>
      </c>
      <c r="B16" s="68"/>
      <c r="C16" s="64"/>
      <c r="D16" s="64"/>
      <c r="E16" s="64"/>
      <c r="F16" s="64"/>
      <c r="G16" s="64"/>
      <c r="H16" s="7"/>
      <c r="I16" s="58"/>
    </row>
    <row r="17" spans="1:7" s="3" customFormat="1" ht="12" customHeight="1">
      <c r="A17" s="8" t="s">
        <v>16</v>
      </c>
      <c r="B17" s="69"/>
      <c r="C17" s="69"/>
      <c r="D17" s="8" t="s">
        <v>17</v>
      </c>
      <c r="E17" s="70"/>
      <c r="F17" s="70"/>
      <c r="G17" s="9"/>
    </row>
    <row r="18" spans="1:9" s="3" customFormat="1" ht="12" customHeight="1">
      <c r="A18" s="8" t="s">
        <v>18</v>
      </c>
      <c r="B18" s="64"/>
      <c r="C18" s="64"/>
      <c r="D18" s="8" t="s">
        <v>19</v>
      </c>
      <c r="E18" s="64"/>
      <c r="F18" s="64"/>
      <c r="G18" s="10"/>
      <c r="H18" s="11"/>
      <c r="I18" s="12"/>
    </row>
    <row r="19" spans="1:9" s="3" customFormat="1" ht="48" customHeight="1">
      <c r="A19" s="71" t="s">
        <v>20</v>
      </c>
      <c r="B19" s="71"/>
      <c r="C19" s="72"/>
      <c r="D19" s="72"/>
      <c r="E19" s="72"/>
      <c r="F19" s="72"/>
      <c r="G19" s="72"/>
      <c r="H19" s="13"/>
      <c r="I19" s="14" t="s">
        <v>21</v>
      </c>
    </row>
    <row r="20" spans="8:9" s="3" customFormat="1" ht="6.75" customHeight="1">
      <c r="H20" s="15"/>
      <c r="I20" s="14"/>
    </row>
    <row r="21" spans="1:9" s="3" customFormat="1" ht="12.75" customHeight="1">
      <c r="A21" s="73" t="s">
        <v>22</v>
      </c>
      <c r="B21" s="73"/>
      <c r="C21" s="74"/>
      <c r="D21" s="74"/>
      <c r="E21" s="74"/>
      <c r="F21" s="10"/>
      <c r="G21" s="10"/>
      <c r="H21" s="13"/>
      <c r="I21" s="75" t="s">
        <v>23</v>
      </c>
    </row>
    <row r="22" spans="1:9" s="3" customFormat="1" ht="12">
      <c r="A22" s="68" t="s">
        <v>24</v>
      </c>
      <c r="B22" s="68"/>
      <c r="C22" s="69"/>
      <c r="D22" s="69"/>
      <c r="E22" s="69"/>
      <c r="F22"/>
      <c r="G22"/>
      <c r="H22" s="11"/>
      <c r="I22" s="75"/>
    </row>
    <row r="23" spans="5:7" ht="8.25" customHeight="1">
      <c r="E23"/>
      <c r="F23"/>
      <c r="G23"/>
    </row>
    <row r="24" spans="1:9" ht="8.25" customHeight="1">
      <c r="A24" s="76"/>
      <c r="B24" s="76"/>
      <c r="C24" s="76"/>
      <c r="D24" s="76"/>
      <c r="E24" s="76"/>
      <c r="F24" s="76"/>
      <c r="G24" s="76"/>
      <c r="H24" s="76"/>
      <c r="I24" s="76"/>
    </row>
    <row r="25" spans="1:9" ht="12">
      <c r="A25" s="77" t="s">
        <v>25</v>
      </c>
      <c r="B25" s="77"/>
      <c r="C25" s="77"/>
      <c r="D25" s="77"/>
      <c r="E25" s="77"/>
      <c r="F25" s="77"/>
      <c r="G25" s="77"/>
      <c r="H25" s="77"/>
      <c r="I25" s="77"/>
    </row>
    <row r="26" spans="1:9" ht="12.75" customHeight="1">
      <c r="A26" s="16" t="b">
        <f>FALSE</f>
        <v>0</v>
      </c>
      <c r="B26" s="16"/>
      <c r="C26" s="16"/>
      <c r="D26" s="17"/>
      <c r="E26" s="78" t="s">
        <v>26</v>
      </c>
      <c r="F26" s="78"/>
      <c r="G26" s="78"/>
      <c r="H26" s="78"/>
      <c r="I26" s="78"/>
    </row>
    <row r="27" spans="1:9" ht="12.75" customHeight="1">
      <c r="A27" s="16" t="b">
        <f>FALSE</f>
        <v>0</v>
      </c>
      <c r="B27" s="17"/>
      <c r="C27" s="16"/>
      <c r="D27" s="17"/>
      <c r="E27" s="18"/>
      <c r="F27" s="18"/>
      <c r="G27" s="18"/>
      <c r="H27" s="18"/>
      <c r="I27" s="18"/>
    </row>
    <row r="28" spans="1:9" ht="12" customHeight="1">
      <c r="A28" s="16" t="b">
        <f>FALSE</f>
        <v>0</v>
      </c>
      <c r="B28" s="16"/>
      <c r="C28" s="16"/>
      <c r="D28" s="16" t="b">
        <f>FALSE</f>
        <v>0</v>
      </c>
      <c r="E28" s="79" t="s">
        <v>27</v>
      </c>
      <c r="F28" s="79"/>
      <c r="G28" s="79"/>
      <c r="H28" s="79"/>
      <c r="I28" s="79"/>
    </row>
    <row r="29" spans="1:9" ht="12.75" customHeight="1">
      <c r="A29" s="16" t="b">
        <f>FALSE</f>
        <v>0</v>
      </c>
      <c r="B29" s="16"/>
      <c r="C29" s="16"/>
      <c r="D29" s="19">
        <f>(IF(A26=TRUE,1,0))+(IF(A27=TRUE,1,0))+(IF(A28=TRUE,1,0))+(IF(A29=TRUE,1,0))+(IF(A30=TRUE,1,0))+(IF(A31=TRUE,1,0))+(IF(A32=TRUE,1,0))+(IF(A33=TRUE,1,0))+(IF(A34=TRUE,1,0))+(IF(A35=TRUE,1,0))+(IF(A36=TRUE,1,0))+(IF(A37=TRUE,1,0))+(IF(A38=TRUE,1,0))+(IF(A39=TRUE,1,0))+(IF(A40=TRUE,1,0))+(IF(A41=TRUE,1,0))+(IF(A42=TRUE,1,0))+(IF(A43=TRUE,1,0))+(IF(A44=TRUE,1,0))+(IF(A45=TRUE,1,0))+(IF(A46=TRUE,1,0))+(IF(A47=TRUE,1,0))+(IF(A48=TRUE,1,0))+(IF(A49=TRUE,1,0))+(IF(B26=TRUE,1,0))+(IF(B27=TRUE,1,0))+(IF(B28=TRUE,1,0))+(IF(B29=TRUE,1,0))+(IF(B30=TRUE,1,0))+(IF(B31=TRUE,1,0))+(IF(B32=TRUE,1,0))+(IF(B33=TRUE,1,0))</f>
        <v>0</v>
      </c>
      <c r="E29" s="79"/>
      <c r="F29" s="79"/>
      <c r="G29" s="79"/>
      <c r="H29" s="79"/>
      <c r="I29" s="79"/>
    </row>
    <row r="30" spans="1:9" ht="12.75" customHeight="1">
      <c r="A30" s="16" t="b">
        <f>FALSE</f>
        <v>0</v>
      </c>
      <c r="B30" s="16"/>
      <c r="C30" s="16"/>
      <c r="D30" s="19">
        <f>D29+(IF(B34=TRUE,1,0))+(IF(B35=TRUE,1,0))+(IF(B36=TRUE,1,0))+(IF(B37=TRUE,1,0))+(IF(B38=TRUE,1,0))+(IF(B39=TRUE,1,0))+(IF(B40=TRUE,1,0))+(IF(B41=TRUE,1,0))+(IF(B42=TRUE,1,0))+(IF(B43=TRUE,1,0))+(IF(B44=TRUE,1,0))+(IF(B45=TRUE,1,0))+(IF(B46=TRUE,1,0))+(IF(B47=TRUE,1,0))+(IF(B48=TRUE,1,0))+(IF(B49=TRUE,1,0))+(IF(C26=TRUE,1,0))+(IF(C27=TRUE,1,0))+(IF(C28=TRUE,1,0))+(IF(C29=TRUE,1,0))+(IF(C30=TRUE,1,0))+(IF(C31=TRUE,1,0))+(IF(C32=TRUE,1,0))+(IF(C33=TRUE,1,0))</f>
        <v>0</v>
      </c>
      <c r="E30" s="79"/>
      <c r="F30" s="79"/>
      <c r="G30" s="79"/>
      <c r="H30" s="79"/>
      <c r="I30" s="79"/>
    </row>
    <row r="31" spans="1:9" ht="12.75" customHeight="1">
      <c r="A31" s="16" t="b">
        <f>FALSE</f>
        <v>0</v>
      </c>
      <c r="B31" s="16"/>
      <c r="C31" s="16"/>
      <c r="D31" s="19"/>
      <c r="E31" s="79"/>
      <c r="F31" s="79"/>
      <c r="G31" s="79"/>
      <c r="H31" s="79"/>
      <c r="I31" s="79"/>
    </row>
    <row r="32" spans="1:9" ht="12.75" customHeight="1">
      <c r="A32" s="16" t="b">
        <f>FALSE</f>
        <v>0</v>
      </c>
      <c r="B32" s="16"/>
      <c r="C32" s="16"/>
      <c r="D32" s="19">
        <f>IF(D30&gt;2,0.1,0)+IF(D28=TRUE,0.15,0)+IF(D26=TRUE,0.1,IF(D27=TRUE,0.05,0))</f>
        <v>0</v>
      </c>
      <c r="E32" s="79"/>
      <c r="F32" s="79"/>
      <c r="G32" s="79"/>
      <c r="H32" s="79"/>
      <c r="I32" s="79"/>
    </row>
    <row r="33" spans="1:9" ht="12.75" customHeight="1">
      <c r="A33" s="16" t="b">
        <f>FALSE</f>
        <v>0</v>
      </c>
      <c r="B33" s="16" t="b">
        <f>FALSE</f>
        <v>0</v>
      </c>
      <c r="C33" s="16"/>
      <c r="D33" s="19"/>
      <c r="E33" s="79"/>
      <c r="F33" s="79"/>
      <c r="G33" s="79"/>
      <c r="H33" s="79"/>
      <c r="I33" s="79"/>
    </row>
    <row r="34" spans="1:9" ht="12.75" customHeight="1">
      <c r="A34" s="16" t="b">
        <f>FALSE</f>
        <v>0</v>
      </c>
      <c r="B34" s="16" t="b">
        <f>FALSE</f>
        <v>0</v>
      </c>
      <c r="C34" s="17"/>
      <c r="D34" s="19"/>
      <c r="E34" s="79"/>
      <c r="F34" s="79"/>
      <c r="G34" s="79"/>
      <c r="H34" s="79"/>
      <c r="I34" s="79"/>
    </row>
    <row r="35" spans="1:9" ht="12">
      <c r="A35" s="16" t="b">
        <f>FALSE</f>
        <v>0</v>
      </c>
      <c r="B35" s="16" t="b">
        <f>FALSE</f>
        <v>0</v>
      </c>
      <c r="C35" s="17"/>
      <c r="D35" s="19"/>
      <c r="E35" s="79"/>
      <c r="F35" s="79"/>
      <c r="G35" s="79"/>
      <c r="H35" s="79"/>
      <c r="I35" s="79"/>
    </row>
    <row r="36" spans="1:9" ht="12">
      <c r="A36" s="16" t="b">
        <f>FALSE</f>
        <v>0</v>
      </c>
      <c r="B36" s="16" t="b">
        <f>FALSE</f>
        <v>0</v>
      </c>
      <c r="C36" s="17"/>
      <c r="D36" s="20"/>
      <c r="E36" s="79"/>
      <c r="F36" s="79"/>
      <c r="G36" s="79"/>
      <c r="H36" s="79"/>
      <c r="I36" s="79"/>
    </row>
    <row r="37" spans="1:9" ht="12.75" customHeight="1">
      <c r="A37" s="16" t="b">
        <f>FALSE</f>
        <v>0</v>
      </c>
      <c r="B37" s="16"/>
      <c r="C37" s="17"/>
      <c r="D37" s="19"/>
      <c r="E37" s="79"/>
      <c r="F37" s="79"/>
      <c r="G37" s="79"/>
      <c r="H37" s="79"/>
      <c r="I37" s="79"/>
    </row>
    <row r="38" spans="1:9" ht="12.75" customHeight="1">
      <c r="A38" s="21" t="b">
        <f>FALSE</f>
        <v>0</v>
      </c>
      <c r="B38" s="22"/>
      <c r="C38" s="23"/>
      <c r="D38" s="24"/>
      <c r="E38" s="79"/>
      <c r="F38" s="79"/>
      <c r="G38" s="79"/>
      <c r="H38" s="79"/>
      <c r="I38" s="79"/>
    </row>
    <row r="39" spans="1:9" ht="12.75" customHeight="1">
      <c r="A39" s="22" t="b">
        <f>FALSE</f>
        <v>0</v>
      </c>
      <c r="B39" s="22"/>
      <c r="C39" s="25"/>
      <c r="D39" s="24"/>
      <c r="E39" s="79"/>
      <c r="F39" s="79"/>
      <c r="G39" s="79"/>
      <c r="H39" s="79"/>
      <c r="I39" s="79"/>
    </row>
    <row r="40" spans="1:9" ht="12.75" customHeight="1">
      <c r="A40" s="22" t="b">
        <f>FALSE</f>
        <v>0</v>
      </c>
      <c r="B40" s="22"/>
      <c r="C40" s="25"/>
      <c r="D40" s="24"/>
      <c r="E40" s="79"/>
      <c r="F40" s="79"/>
      <c r="G40" s="79"/>
      <c r="H40" s="79"/>
      <c r="I40" s="79"/>
    </row>
    <row r="41" spans="1:9" ht="12.75" customHeight="1">
      <c r="A41" s="26" t="b">
        <f>FALSE</f>
        <v>0</v>
      </c>
      <c r="B41" s="26"/>
      <c r="C41" s="27"/>
      <c r="D41" s="28"/>
      <c r="E41" s="79"/>
      <c r="F41" s="79"/>
      <c r="G41" s="79"/>
      <c r="H41" s="79"/>
      <c r="I41" s="79"/>
    </row>
    <row r="42" spans="1:9" ht="12.75" customHeight="1">
      <c r="A42" s="21" t="b">
        <f>FALSE</f>
        <v>0</v>
      </c>
      <c r="B42" s="22"/>
      <c r="C42" s="25"/>
      <c r="D42" s="29"/>
      <c r="E42" s="79"/>
      <c r="F42" s="79"/>
      <c r="G42" s="79"/>
      <c r="H42" s="79"/>
      <c r="I42" s="79"/>
    </row>
    <row r="43" spans="1:9" ht="12.75" customHeight="1">
      <c r="A43" s="26" t="b">
        <f>FALSE</f>
        <v>0</v>
      </c>
      <c r="B43" s="26"/>
      <c r="C43" s="27"/>
      <c r="D43" s="28"/>
      <c r="E43" s="30"/>
      <c r="F43" s="30"/>
      <c r="G43" s="30"/>
      <c r="H43" s="30"/>
      <c r="I43" s="30"/>
    </row>
    <row r="44" spans="1:9" ht="12.75" customHeight="1">
      <c r="A44" s="31" t="b">
        <f>FALSE</f>
        <v>0</v>
      </c>
      <c r="B44" s="26"/>
      <c r="C44" s="27"/>
      <c r="D44" s="19">
        <f>(IF(A26=TRUE,20000,0))+(IF(A27=TRUE,12000,0))+(IF(A28=TRUE,12000,0))+(IF(A29=TRUE,20000,0))+(IF(A30=TRUE,20000,0))+(IF(A31=TRUE,20000,0))+(IF(A32=TRUE,16000,0))+(IF(A33=TRUE,16000,0))+(IF(A34=TRUE,16000,0))+(IF(A35=TRUE,16000,0))+(IF(A36=TRUE,16000,0))+(IF(A37=TRUE,16000,0))+(IF(A38=TRUE,16000,0))+(IF(A39=TRUE,16000,0))+(IF(A40=TRUE,16000,0))+(IF(A41=TRUE,16000,0))+(IF(A42=TRUE,20000,0))+(IF(A43=TRUE,20000,0))+(IF(A44=TRUE,20000,0))+(IF(A45=TRUE,12000,0))+(IF(A46=TRUE,12000,0))+(IF(A47=TRUE,20000,0))+(IF(B26=TRUE,16000,0))+(IF(B27=TRUE,64000,0))+(IF(B28=TRUE,16000,0))+(IF(B29=TRUE,20000,0))+(IF(B30=TRUE,20000,0))+(IF(B31=TRUE,20000,0))</f>
        <v>0</v>
      </c>
      <c r="E44" s="30"/>
      <c r="F44" s="30"/>
      <c r="G44" s="30"/>
      <c r="H44" s="30"/>
      <c r="I44" s="30"/>
    </row>
    <row r="45" spans="1:9" ht="12.75" customHeight="1">
      <c r="A45" s="31" t="b">
        <f>FALSE</f>
        <v>0</v>
      </c>
      <c r="B45" s="26"/>
      <c r="C45" s="27"/>
      <c r="D45" s="32">
        <f>D44+(IF(B33=TRUE,30000,0))+(IF(B34=TRUE,30000,0))</f>
        <v>0</v>
      </c>
      <c r="E45" s="30"/>
      <c r="F45" s="30"/>
      <c r="G45" s="30"/>
      <c r="H45" s="30"/>
      <c r="I45" s="30"/>
    </row>
    <row r="46" spans="1:9" ht="12.75" customHeight="1">
      <c r="A46" s="33" t="b">
        <f>FALSE</f>
        <v>0</v>
      </c>
      <c r="B46" s="34"/>
      <c r="C46" s="35"/>
      <c r="D46" s="36"/>
      <c r="E46" s="30"/>
      <c r="F46" s="30"/>
      <c r="G46" s="30"/>
      <c r="H46" s="30"/>
      <c r="I46" s="30"/>
    </row>
    <row r="47" spans="1:9" ht="12.75" customHeight="1">
      <c r="A47" s="21" t="b">
        <f>FALSE</f>
        <v>0</v>
      </c>
      <c r="B47" s="22"/>
      <c r="C47" s="25"/>
      <c r="D47" s="36"/>
      <c r="E47" s="30"/>
      <c r="F47" s="30"/>
      <c r="G47" s="30"/>
      <c r="H47" s="30"/>
      <c r="I47" s="30"/>
    </row>
    <row r="48" spans="1:9" ht="12.75" customHeight="1">
      <c r="A48" s="21"/>
      <c r="B48" s="22"/>
      <c r="C48" s="25"/>
      <c r="D48" s="36"/>
      <c r="E48" s="30"/>
      <c r="F48" s="30"/>
      <c r="G48" s="30"/>
      <c r="H48" s="30"/>
      <c r="I48" s="30"/>
    </row>
    <row r="49" spans="1:9" ht="12.75" customHeight="1">
      <c r="A49" s="21"/>
      <c r="B49" s="22"/>
      <c r="C49" s="25"/>
      <c r="D49" s="36"/>
      <c r="E49" s="30"/>
      <c r="F49" s="30"/>
      <c r="G49" s="30"/>
      <c r="H49" s="30"/>
      <c r="I49" s="30"/>
    </row>
    <row r="50" spans="1:5" ht="12.75" customHeight="1">
      <c r="A50" s="37"/>
      <c r="B50" s="37"/>
      <c r="C50" s="37"/>
      <c r="D50" s="20"/>
      <c r="E50"/>
    </row>
    <row r="51" spans="1:5" ht="12.75" customHeight="1">
      <c r="A51" s="37"/>
      <c r="B51" s="38"/>
      <c r="C51" s="38"/>
      <c r="D51" s="39"/>
      <c r="E51"/>
    </row>
    <row r="52" spans="1:5" ht="48" customHeight="1">
      <c r="A52" s="40"/>
      <c r="B52" s="40"/>
      <c r="C52" s="40"/>
      <c r="D52" s="40"/>
      <c r="E52" s="41"/>
    </row>
    <row r="53" spans="1:9" ht="12.75" customHeight="1">
      <c r="A53" s="80" t="s">
        <v>28</v>
      </c>
      <c r="B53" s="80"/>
      <c r="C53" s="80"/>
      <c r="D53" s="80"/>
      <c r="E53" s="41"/>
      <c r="F53" s="81" t="s">
        <v>29</v>
      </c>
      <c r="G53" s="81"/>
      <c r="H53" s="82">
        <f>D30</f>
        <v>0</v>
      </c>
      <c r="I53" s="82"/>
    </row>
    <row r="54" spans="1:9" ht="12.75" customHeight="1">
      <c r="A54" s="80"/>
      <c r="B54" s="80"/>
      <c r="C54" s="80"/>
      <c r="D54" s="80"/>
      <c r="E54"/>
      <c r="F54" s="81" t="s">
        <v>30</v>
      </c>
      <c r="G54" s="81"/>
      <c r="H54" s="83">
        <f>IF(D32&gt;0.2,0.2,D32)</f>
        <v>0</v>
      </c>
      <c r="I54" s="83"/>
    </row>
    <row r="55" spans="1:9" ht="12" customHeight="1">
      <c r="A55" s="80"/>
      <c r="B55" s="80"/>
      <c r="C55" s="80"/>
      <c r="D55" s="80"/>
      <c r="E55"/>
      <c r="F55" s="84" t="s">
        <v>31</v>
      </c>
      <c r="G55" s="84"/>
      <c r="H55" s="85">
        <f>D45-(D45*H54)</f>
        <v>0</v>
      </c>
      <c r="I55" s="85"/>
    </row>
    <row r="56" spans="1:14" ht="18" customHeight="1">
      <c r="A56"/>
      <c r="B56"/>
      <c r="C56"/>
      <c r="D56"/>
      <c r="E56"/>
      <c r="F56"/>
      <c r="G56"/>
      <c r="H56"/>
      <c r="I56"/>
      <c r="K56"/>
      <c r="L56"/>
      <c r="M56"/>
      <c r="N56"/>
    </row>
    <row r="57" spans="1:14" ht="7.5" customHeight="1">
      <c r="A57" s="86"/>
      <c r="B57" s="86"/>
      <c r="C57" s="86"/>
      <c r="D57" s="86"/>
      <c r="E57" s="86"/>
      <c r="F57" s="86"/>
      <c r="G57" s="86"/>
      <c r="H57" s="86"/>
      <c r="I57" s="86"/>
      <c r="K57"/>
      <c r="L57"/>
      <c r="M57"/>
      <c r="N57"/>
    </row>
    <row r="58" spans="1:14" ht="12.75" customHeight="1">
      <c r="A58" s="77" t="s">
        <v>32</v>
      </c>
      <c r="B58" s="77"/>
      <c r="C58" s="77"/>
      <c r="D58" s="77"/>
      <c r="E58" s="77"/>
      <c r="F58" s="77"/>
      <c r="G58" s="77"/>
      <c r="H58" s="77"/>
      <c r="I58" s="77"/>
      <c r="K58"/>
      <c r="L58"/>
      <c r="M58"/>
      <c r="N58"/>
    </row>
    <row r="59" spans="1:14" ht="27" customHeight="1">
      <c r="A59" s="87" t="s">
        <v>33</v>
      </c>
      <c r="B59" s="87"/>
      <c r="C59" s="87"/>
      <c r="D59" s="87"/>
      <c r="E59" s="87"/>
      <c r="F59" s="87"/>
      <c r="G59" s="87"/>
      <c r="H59" s="87"/>
      <c r="I59" s="87"/>
      <c r="J59"/>
      <c r="K59"/>
      <c r="L59"/>
      <c r="M59"/>
      <c r="N59"/>
    </row>
    <row r="60" spans="1:14" ht="38.25" customHeight="1">
      <c r="A60" s="88" t="s">
        <v>34</v>
      </c>
      <c r="B60" s="88"/>
      <c r="C60" s="74"/>
      <c r="D60" s="74"/>
      <c r="E60" s="74"/>
      <c r="F60" s="74"/>
      <c r="G60" s="74"/>
      <c r="H60" s="74"/>
      <c r="I60" s="74"/>
      <c r="J60"/>
      <c r="K60"/>
      <c r="L60"/>
      <c r="M60"/>
      <c r="N60"/>
    </row>
    <row r="61" spans="1:13" ht="12.75" customHeight="1">
      <c r="A61" s="89" t="s">
        <v>35</v>
      </c>
      <c r="B61" s="89"/>
      <c r="C61" s="74"/>
      <c r="D61" s="74"/>
      <c r="E61" s="74"/>
      <c r="F61" s="74"/>
      <c r="G61" s="74"/>
      <c r="H61" s="74"/>
      <c r="I61" s="74"/>
      <c r="J61"/>
      <c r="K61"/>
      <c r="L61"/>
      <c r="M61"/>
    </row>
    <row r="62" spans="1:13" ht="12.75" customHeight="1">
      <c r="A62"/>
      <c r="B62" s="42" t="s">
        <v>36</v>
      </c>
      <c r="C62" s="74"/>
      <c r="D62" s="74"/>
      <c r="E62" s="74"/>
      <c r="F62" s="74"/>
      <c r="G62" s="74"/>
      <c r="H62" s="74"/>
      <c r="I62" s="74"/>
      <c r="J62"/>
      <c r="K62"/>
      <c r="L62"/>
      <c r="M62"/>
    </row>
    <row r="63" spans="1:13" ht="12.75" customHeight="1">
      <c r="A63"/>
      <c r="B63" s="42"/>
      <c r="C63" s="43"/>
      <c r="D63" s="43"/>
      <c r="E63" s="43"/>
      <c r="F63" s="43"/>
      <c r="G63" s="43"/>
      <c r="H63"/>
      <c r="I63"/>
      <c r="J63"/>
      <c r="K63"/>
      <c r="L63"/>
      <c r="M63"/>
    </row>
    <row r="64" spans="1:12" ht="18" customHeight="1">
      <c r="A64" s="89" t="s">
        <v>37</v>
      </c>
      <c r="B64" s="89"/>
      <c r="C64" s="5" t="s">
        <v>38</v>
      </c>
      <c r="D64" s="5" t="s">
        <v>39</v>
      </c>
      <c r="E64" s="5" t="s">
        <v>40</v>
      </c>
      <c r="F64" s="44" t="s">
        <v>41</v>
      </c>
      <c r="G64" s="43"/>
      <c r="H64"/>
      <c r="I64"/>
      <c r="J64"/>
      <c r="K64"/>
      <c r="L64"/>
    </row>
    <row r="65" spans="1:13" ht="12.75" customHeight="1">
      <c r="A65" s="45" t="s">
        <v>42</v>
      </c>
      <c r="B65"/>
      <c r="C65"/>
      <c r="D65"/>
      <c r="E65"/>
      <c r="F65"/>
      <c r="G65"/>
      <c r="H65"/>
      <c r="I65"/>
      <c r="J65"/>
      <c r="K65"/>
      <c r="L65"/>
      <c r="M65"/>
    </row>
    <row r="66" spans="1:13" ht="41.25" customHeight="1">
      <c r="A66" s="46" t="b">
        <f>FALSE</f>
        <v>0</v>
      </c>
      <c r="B66" s="46" t="b">
        <f>FALSE</f>
        <v>0</v>
      </c>
      <c r="C66" s="46" t="b">
        <f>FALSE</f>
        <v>0</v>
      </c>
      <c r="D66" s="46" t="b">
        <f>FALSE</f>
        <v>0</v>
      </c>
      <c r="E66" s="46" t="b">
        <f>FALSE</f>
        <v>0</v>
      </c>
      <c r="F66" s="46" t="b">
        <f>FALSE</f>
        <v>0</v>
      </c>
      <c r="G66" s="46" t="b">
        <f>FALSE</f>
        <v>0</v>
      </c>
      <c r="H66"/>
      <c r="I66"/>
      <c r="J66"/>
      <c r="K66"/>
      <c r="L66"/>
      <c r="M66"/>
    </row>
    <row r="67" spans="1:16" ht="40.5" customHeight="1">
      <c r="A67" s="46" t="b">
        <f>FALSE</f>
        <v>0</v>
      </c>
      <c r="B67" s="46" t="b">
        <f>FALSE</f>
        <v>0</v>
      </c>
      <c r="C67" s="46" t="b">
        <f>FALSE</f>
        <v>0</v>
      </c>
      <c r="D67" s="46" t="b">
        <f>FALSE</f>
        <v>0</v>
      </c>
      <c r="E67" s="47" t="b">
        <f>FALSE</f>
        <v>0</v>
      </c>
      <c r="F67" s="47" t="b">
        <f>FALSE</f>
        <v>0</v>
      </c>
      <c r="G67" s="46" t="b">
        <f>FALSE</f>
        <v>0</v>
      </c>
      <c r="H67"/>
      <c r="I67"/>
      <c r="J67"/>
      <c r="K67"/>
      <c r="L67"/>
      <c r="M67"/>
      <c r="N67"/>
      <c r="O67"/>
      <c r="P67"/>
    </row>
    <row r="68" spans="1:13" ht="12">
      <c r="A68"/>
      <c r="B68"/>
      <c r="C68"/>
      <c r="D68"/>
      <c r="E68"/>
      <c r="F68"/>
      <c r="G68" s="48">
        <f>IF(A66=TRUE,8000,0)+IF(B66=TRUE,4000,0)+IF(C66=TRUE,4000,0)+IF(D66=TRUE,4000,0)+IF(E66=TRUE,4000,0)+IF(F66=TRUE,4000,0)+IF(G66=TRUE,4000,0)+IF(A67=TRUE,4000,0)+IF(B67=TRUE,4000,0)+IF(C67=TRUE,4000,0)+IF(D67=TRUE,4000,0)+IF(E67=TRUE,4000,0)+IF(F67=TRUE,4000,0)+IF(G67=TRUE,8000,0)</f>
        <v>0</v>
      </c>
      <c r="H68"/>
      <c r="I68"/>
      <c r="J68"/>
      <c r="K68"/>
      <c r="L68"/>
      <c r="M68"/>
    </row>
    <row r="69" spans="1:13" ht="12.75" customHeight="1">
      <c r="A69" s="90" t="s">
        <v>43</v>
      </c>
      <c r="B69" s="90"/>
      <c r="C69" s="90"/>
      <c r="D69" s="90"/>
      <c r="E69" s="90"/>
      <c r="J69"/>
      <c r="K69"/>
      <c r="L69"/>
      <c r="M69"/>
    </row>
    <row r="70" spans="1:13" ht="12.75">
      <c r="A70" s="90"/>
      <c r="B70" s="90"/>
      <c r="C70" s="90"/>
      <c r="D70" s="90"/>
      <c r="E70" s="90"/>
      <c r="F70" s="91" t="s">
        <v>44</v>
      </c>
      <c r="G70" s="91"/>
      <c r="H70" s="92">
        <f>IF(G68=4000,"мин 1 час",G68)</f>
        <v>0</v>
      </c>
      <c r="I70" s="92"/>
      <c r="J70"/>
      <c r="K70"/>
      <c r="L70"/>
      <c r="M70"/>
    </row>
    <row r="71" ht="7.5" customHeight="1"/>
    <row r="72" spans="1:9" ht="7.5" customHeight="1">
      <c r="A72" s="86"/>
      <c r="B72" s="86"/>
      <c r="C72" s="86"/>
      <c r="D72" s="86"/>
      <c r="E72" s="86"/>
      <c r="F72" s="86"/>
      <c r="G72" s="86"/>
      <c r="H72" s="86"/>
      <c r="I72" s="86"/>
    </row>
    <row r="73" spans="1:9" ht="12">
      <c r="A73" s="77" t="s">
        <v>45</v>
      </c>
      <c r="B73" s="77"/>
      <c r="C73" s="77"/>
      <c r="D73" s="77"/>
      <c r="E73" s="77"/>
      <c r="F73" s="77"/>
      <c r="G73" s="77"/>
      <c r="H73" s="77"/>
      <c r="I73" s="77"/>
    </row>
    <row r="74" ht="12.75" customHeight="1"/>
    <row r="75" spans="1:10" ht="12">
      <c r="A75" s="93" t="s">
        <v>46</v>
      </c>
      <c r="B75" s="93"/>
      <c r="C75" s="93"/>
      <c r="D75" s="93"/>
      <c r="E75" s="49"/>
      <c r="F75" s="94" t="s">
        <v>47</v>
      </c>
      <c r="G75" s="94"/>
      <c r="H75" s="94"/>
      <c r="I75" s="94"/>
      <c r="J75" s="50"/>
    </row>
    <row r="76" spans="1:9" ht="12">
      <c r="A76" s="95" t="s">
        <v>48</v>
      </c>
      <c r="B76" s="95"/>
      <c r="C76" s="95"/>
      <c r="D76" s="95"/>
      <c r="E76" s="49"/>
      <c r="F76" s="94" t="s">
        <v>49</v>
      </c>
      <c r="G76" s="94"/>
      <c r="H76" s="94"/>
      <c r="I76" s="94"/>
    </row>
    <row r="77" spans="1:9" ht="34.5" customHeight="1">
      <c r="A77" s="96" t="s">
        <v>50</v>
      </c>
      <c r="B77" s="96"/>
      <c r="C77" s="96"/>
      <c r="D77" s="96"/>
      <c r="E77" s="51"/>
      <c r="F77" s="97" t="s">
        <v>51</v>
      </c>
      <c r="G77" s="97"/>
      <c r="H77" s="97"/>
      <c r="I77" s="97"/>
    </row>
    <row r="78" spans="1:9" ht="32.25" customHeight="1">
      <c r="A78" s="68" t="s">
        <v>52</v>
      </c>
      <c r="B78" s="68"/>
      <c r="C78" s="68"/>
      <c r="D78" s="68"/>
      <c r="E78" s="43"/>
      <c r="F78" s="97" t="s">
        <v>53</v>
      </c>
      <c r="G78" s="97"/>
      <c r="H78" s="97"/>
      <c r="I78" s="97"/>
    </row>
    <row r="79" spans="1:9" ht="32.25" customHeight="1">
      <c r="A79" s="71" t="s">
        <v>54</v>
      </c>
      <c r="B79" s="71"/>
      <c r="C79" s="71"/>
      <c r="D79" s="71"/>
      <c r="E79" s="43"/>
      <c r="F79" s="97" t="s">
        <v>55</v>
      </c>
      <c r="G79" s="97"/>
      <c r="H79" s="97"/>
      <c r="I79" s="97"/>
    </row>
    <row r="81" spans="1:9" ht="12.75" customHeight="1">
      <c r="A81" s="98" t="s">
        <v>56</v>
      </c>
      <c r="B81" s="98"/>
      <c r="C81" s="98"/>
      <c r="D81" s="98"/>
      <c r="E81" s="98"/>
      <c r="F81" s="98"/>
      <c r="G81" s="98"/>
      <c r="H81" s="98"/>
      <c r="I81" s="98"/>
    </row>
    <row r="82" spans="1:5" ht="12.75" customHeight="1">
      <c r="A82" s="99"/>
      <c r="B82" s="99"/>
      <c r="C82" s="99"/>
      <c r="D82" s="52"/>
      <c r="E82" s="52"/>
    </row>
    <row r="83" spans="4:9" ht="12">
      <c r="D83" s="10"/>
      <c r="E83" s="10"/>
      <c r="F83" s="81" t="s">
        <v>57</v>
      </c>
      <c r="G83" s="81"/>
      <c r="H83" s="100">
        <f>E75*2000</f>
        <v>0</v>
      </c>
      <c r="I83" s="100"/>
    </row>
    <row r="84" spans="5:9" ht="12">
      <c r="E84" s="81" t="s">
        <v>58</v>
      </c>
      <c r="F84" s="81"/>
      <c r="G84" s="81"/>
      <c r="H84" s="101"/>
      <c r="I84" s="101"/>
    </row>
    <row r="85" spans="5:9" ht="12">
      <c r="E85" s="102" t="s">
        <v>59</v>
      </c>
      <c r="F85" s="102"/>
      <c r="G85" s="102"/>
      <c r="H85" s="103"/>
      <c r="I85" s="103"/>
    </row>
    <row r="86" spans="6:9" ht="12">
      <c r="F86" s="53"/>
      <c r="G86" s="53" t="s">
        <v>60</v>
      </c>
      <c r="H86" s="103"/>
      <c r="I86" s="103"/>
    </row>
    <row r="87" spans="5:9" ht="12">
      <c r="E87" s="104" t="s">
        <v>61</v>
      </c>
      <c r="F87" s="104"/>
      <c r="G87" s="104"/>
      <c r="H87" s="100">
        <f>SUM(H83:I85)</f>
        <v>0</v>
      </c>
      <c r="I87" s="100"/>
    </row>
    <row r="88" ht="8.25" customHeight="1"/>
    <row r="89" spans="1:9" ht="9" customHeight="1">
      <c r="A89" s="105"/>
      <c r="B89" s="105"/>
      <c r="C89" s="105"/>
      <c r="D89" s="105"/>
      <c r="E89" s="105"/>
      <c r="F89" s="105"/>
      <c r="G89" s="105"/>
      <c r="H89" s="105"/>
      <c r="I89" s="105"/>
    </row>
    <row r="90" spans="1:9" ht="12">
      <c r="A90" s="77" t="s">
        <v>62</v>
      </c>
      <c r="B90" s="77"/>
      <c r="C90" s="77"/>
      <c r="D90" s="77"/>
      <c r="E90" s="77"/>
      <c r="F90" s="77"/>
      <c r="G90" s="77"/>
      <c r="H90" s="77"/>
      <c r="I90" s="77"/>
    </row>
    <row r="91" spans="1:9" ht="12.75" customHeight="1">
      <c r="A91" s="106" t="s">
        <v>63</v>
      </c>
      <c r="B91" s="106"/>
      <c r="C91" s="106"/>
      <c r="D91" s="106"/>
      <c r="E91" s="106"/>
      <c r="F91" s="106"/>
      <c r="G91" s="106"/>
      <c r="H91" s="106"/>
      <c r="I91" s="106"/>
    </row>
    <row r="92" spans="1:9" ht="18.75" customHeight="1">
      <c r="A92" s="107" t="s">
        <v>64</v>
      </c>
      <c r="B92" s="107"/>
      <c r="C92" s="107"/>
      <c r="D92" s="107"/>
      <c r="E92" s="107"/>
      <c r="F92" s="107"/>
      <c r="G92" s="107"/>
      <c r="H92" s="107"/>
      <c r="I92" s="107"/>
    </row>
    <row r="93" spans="1:9" ht="18" customHeight="1">
      <c r="A93" s="107" t="s">
        <v>65</v>
      </c>
      <c r="B93" s="107"/>
      <c r="C93" s="107"/>
      <c r="D93" s="107"/>
      <c r="E93" s="107"/>
      <c r="F93" s="107"/>
      <c r="G93" s="107"/>
      <c r="H93" s="107"/>
      <c r="I93" s="107"/>
    </row>
    <row r="94" spans="3:9" ht="12.75" customHeight="1">
      <c r="C94"/>
      <c r="D94"/>
      <c r="E94"/>
      <c r="F94"/>
      <c r="I94"/>
    </row>
    <row r="95" spans="1:9" ht="16.5">
      <c r="A95"/>
      <c r="B95" s="108" t="s">
        <v>66</v>
      </c>
      <c r="C95" s="108"/>
      <c r="D95" s="108"/>
      <c r="E95" s="108"/>
      <c r="F95" s="108"/>
      <c r="G95" s="109">
        <f>4000+H55+H70+H87</f>
        <v>4000</v>
      </c>
      <c r="H95" s="109"/>
      <c r="I95" s="109"/>
    </row>
    <row r="96" spans="1:9" ht="12">
      <c r="A96"/>
      <c r="B96"/>
      <c r="C96"/>
      <c r="D96"/>
      <c r="E96"/>
      <c r="F96"/>
      <c r="G96"/>
      <c r="I96" s="42" t="s">
        <v>67</v>
      </c>
    </row>
    <row r="97" spans="1:9" ht="12">
      <c r="A97" s="110"/>
      <c r="B97" s="110"/>
      <c r="C97" s="111"/>
      <c r="D97" s="111"/>
      <c r="E97" s="111"/>
      <c r="F97" s="111"/>
      <c r="G97" s="111"/>
      <c r="H97" s="111"/>
      <c r="I97" s="111"/>
    </row>
    <row r="98" spans="1:9" ht="12">
      <c r="A98" s="110"/>
      <c r="B98" s="110"/>
      <c r="C98" s="111"/>
      <c r="D98" s="111"/>
      <c r="E98" s="111"/>
      <c r="F98" s="111"/>
      <c r="G98" s="111"/>
      <c r="H98" s="111"/>
      <c r="I98" s="111"/>
    </row>
    <row r="99" ht="12.75" customHeight="1"/>
    <row r="100" spans="1:9" ht="23.25" customHeight="1">
      <c r="A100" s="112" t="s">
        <v>68</v>
      </c>
      <c r="B100" s="112"/>
      <c r="C100" s="112"/>
      <c r="D100" s="112"/>
      <c r="E100" s="112"/>
      <c r="F100" s="112"/>
      <c r="G100" s="112"/>
      <c r="H100" s="112"/>
      <c r="I100" s="112"/>
    </row>
    <row r="102" spans="3:7" ht="12">
      <c r="C102" s="113"/>
      <c r="D102" s="113"/>
      <c r="F102" s="114"/>
      <c r="G102" s="114"/>
    </row>
    <row r="103" spans="3:7" ht="12">
      <c r="C103" s="115" t="s">
        <v>69</v>
      </c>
      <c r="D103" s="115"/>
      <c r="F103" s="115" t="s">
        <v>70</v>
      </c>
      <c r="G103" s="115"/>
    </row>
  </sheetData>
  <sheetProtection sheet="1" objects="1" scenarios="1" selectLockedCells="1" selectUnlockedCells="1"/>
  <mergeCells count="97">
    <mergeCell ref="A98:B98"/>
    <mergeCell ref="C98:I98"/>
    <mergeCell ref="A100:I100"/>
    <mergeCell ref="C102:D102"/>
    <mergeCell ref="F102:G102"/>
    <mergeCell ref="C103:D103"/>
    <mergeCell ref="F103:G103"/>
    <mergeCell ref="A92:I92"/>
    <mergeCell ref="A93:I93"/>
    <mergeCell ref="B95:F95"/>
    <mergeCell ref="G95:I95"/>
    <mergeCell ref="A97:B97"/>
    <mergeCell ref="C97:I97"/>
    <mergeCell ref="H86:I86"/>
    <mergeCell ref="E87:G87"/>
    <mergeCell ref="H87:I87"/>
    <mergeCell ref="A89:I89"/>
    <mergeCell ref="A90:I90"/>
    <mergeCell ref="A91:I91"/>
    <mergeCell ref="F83:G83"/>
    <mergeCell ref="H83:I83"/>
    <mergeCell ref="E84:G84"/>
    <mergeCell ref="H84:I84"/>
    <mergeCell ref="E85:G85"/>
    <mergeCell ref="H85:I85"/>
    <mergeCell ref="A78:D78"/>
    <mergeCell ref="F78:I78"/>
    <mergeCell ref="A79:D79"/>
    <mergeCell ref="F79:I79"/>
    <mergeCell ref="A81:I81"/>
    <mergeCell ref="A82:C82"/>
    <mergeCell ref="A73:I73"/>
    <mergeCell ref="A75:D75"/>
    <mergeCell ref="F75:I75"/>
    <mergeCell ref="A76:D76"/>
    <mergeCell ref="F76:I76"/>
    <mergeCell ref="A77:D77"/>
    <mergeCell ref="F77:I77"/>
    <mergeCell ref="C62:I62"/>
    <mergeCell ref="A64:B64"/>
    <mergeCell ref="A69:E70"/>
    <mergeCell ref="F70:G70"/>
    <mergeCell ref="H70:I70"/>
    <mergeCell ref="A72:I72"/>
    <mergeCell ref="A57:I57"/>
    <mergeCell ref="A58:I58"/>
    <mergeCell ref="A59:I59"/>
    <mergeCell ref="A60:B60"/>
    <mergeCell ref="C60:I60"/>
    <mergeCell ref="A61:B61"/>
    <mergeCell ref="C61:I61"/>
    <mergeCell ref="A25:I25"/>
    <mergeCell ref="E26:I26"/>
    <mergeCell ref="E28:I42"/>
    <mergeCell ref="A53:D55"/>
    <mergeCell ref="F53:G53"/>
    <mergeCell ref="H53:I53"/>
    <mergeCell ref="F54:G54"/>
    <mergeCell ref="H54:I54"/>
    <mergeCell ref="F55:G55"/>
    <mergeCell ref="H55:I55"/>
    <mergeCell ref="A21:B21"/>
    <mergeCell ref="C21:E21"/>
    <mergeCell ref="I21:I22"/>
    <mergeCell ref="A22:B22"/>
    <mergeCell ref="C22:E22"/>
    <mergeCell ref="A24:I24"/>
    <mergeCell ref="B17:C17"/>
    <mergeCell ref="E17:F17"/>
    <mergeCell ref="B18:C18"/>
    <mergeCell ref="E18:F18"/>
    <mergeCell ref="A19:B19"/>
    <mergeCell ref="C19:G19"/>
    <mergeCell ref="A12:G12"/>
    <mergeCell ref="A13:G13"/>
    <mergeCell ref="A14:G14"/>
    <mergeCell ref="A15:B15"/>
    <mergeCell ref="C15:G15"/>
    <mergeCell ref="A16:B16"/>
    <mergeCell ref="C16:G16"/>
    <mergeCell ref="F7:G7"/>
    <mergeCell ref="B8:D8"/>
    <mergeCell ref="F8:G8"/>
    <mergeCell ref="A9:B9"/>
    <mergeCell ref="C9:G9"/>
    <mergeCell ref="A10:B10"/>
    <mergeCell ref="C10:G10"/>
    <mergeCell ref="A1:G1"/>
    <mergeCell ref="A2:G2"/>
    <mergeCell ref="A3:G3"/>
    <mergeCell ref="A4:G4"/>
    <mergeCell ref="I4:I16"/>
    <mergeCell ref="A5:C5"/>
    <mergeCell ref="D5:G5"/>
    <mergeCell ref="B6:D6"/>
    <mergeCell ref="F6:G6"/>
    <mergeCell ref="B7:D7"/>
  </mergeCells>
  <printOptions/>
  <pageMargins left="0.39375" right="0.39375" top="0.5902777777777778" bottom="0.5902777777777777" header="0.5118055555555555" footer="0.5118055555555555"/>
  <pageSetup fitToHeight="0" fitToWidth="1" horizontalDpi="300" verticalDpi="300" orientation="portrait" paperSize="9"/>
  <headerFooter alignWithMargins="0">
    <oddFooter>&amp;CСтраница 2 из 2</oddFooter>
  </headerFooter>
  <rowBreaks count="1" manualBreakCount="1">
    <brk id="56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